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fermo ok\risposta diocesi\"/>
    </mc:Choice>
  </mc:AlternateContent>
  <xr:revisionPtr revIDLastSave="0" documentId="13_ncr:1_{DF26C4DA-7225-4A43-BA7B-7942C96BBFF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1" l="1"/>
  <c r="M27" i="1"/>
  <c r="L22" i="1"/>
  <c r="M21" i="1"/>
  <c r="M29" i="1"/>
  <c r="L28" i="1"/>
  <c r="M28" i="1"/>
  <c r="L26" i="1"/>
  <c r="M26" i="1"/>
  <c r="L24" i="1"/>
  <c r="M24" i="1"/>
  <c r="L23" i="1"/>
  <c r="M23" i="1"/>
  <c r="M20" i="1"/>
  <c r="L18" i="1"/>
  <c r="L17" i="1"/>
  <c r="M17" i="1"/>
  <c r="L14" i="1"/>
  <c r="M14" i="1"/>
  <c r="L13" i="1"/>
  <c r="M13" i="1"/>
  <c r="L12" i="1"/>
  <c r="M12" i="1"/>
  <c r="M11" i="1"/>
  <c r="L10" i="1"/>
  <c r="L9" i="1"/>
  <c r="L7" i="1"/>
  <c r="K25" i="1"/>
  <c r="K22" i="1"/>
  <c r="K19" i="1"/>
  <c r="L19" i="1"/>
  <c r="K18" i="1"/>
  <c r="L15" i="1"/>
  <c r="M15" i="1"/>
  <c r="K10" i="1"/>
  <c r="K9" i="1"/>
  <c r="K8" i="1"/>
  <c r="K7" i="1"/>
  <c r="J29" i="1"/>
  <c r="J28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M25" i="1"/>
  <c r="M16" i="1"/>
  <c r="M7" i="1"/>
  <c r="M9" i="1"/>
  <c r="M10" i="1"/>
  <c r="L8" i="1"/>
  <c r="M8" i="1"/>
  <c r="M18" i="1"/>
  <c r="M19" i="1"/>
  <c r="M22" i="1"/>
</calcChain>
</file>

<file path=xl/sharedStrings.xml><?xml version="1.0" encoding="utf-8"?>
<sst xmlns="http://schemas.openxmlformats.org/spreadsheetml/2006/main" count="223" uniqueCount="116">
  <si>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</si>
  <si>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</si>
  <si>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</si>
  <si>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</si>
  <si>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</si>
  <si>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</si>
  <si>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</si>
  <si>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</si>
  <si>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</si>
  <si>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</si>
  <si>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</si>
  <si>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</si>
  <si>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</si>
  <si>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</si>
  <si>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ASCOLI PICENO</t>
  </si>
  <si>
    <t>AP</t>
  </si>
  <si>
    <t>APPC01000R</t>
  </si>
  <si>
    <t>LIC. CL. "A.CARO" FERMO</t>
  </si>
  <si>
    <t>Fermo</t>
  </si>
  <si>
    <t>NORMALE</t>
  </si>
  <si>
    <t>Marchetti Nazzareno</t>
  </si>
  <si>
    <t xml:space="preserve">Petrini Fabio </t>
  </si>
  <si>
    <t>APPS002012</t>
  </si>
  <si>
    <t>LICEO SCIENTIFICO "E. MEDI"</t>
  </si>
  <si>
    <t>Pacifici Maria Giulia</t>
  </si>
  <si>
    <t>APPS002023</t>
  </si>
  <si>
    <t>LICEO SCIENTIFICO "LUIGI EINAUDI"</t>
  </si>
  <si>
    <t>APPS030005</t>
  </si>
  <si>
    <t>LICEO SCIENTIFICO STATALE "T. C. ONESTI"</t>
  </si>
  <si>
    <t>APRC00201E</t>
  </si>
  <si>
    <t>IST. PROF. ENOG. SOC. SAN. "TARANTELLI"</t>
  </si>
  <si>
    <t>Mecozzi Gabriele</t>
  </si>
  <si>
    <t>APRC002521</t>
  </si>
  <si>
    <t>CORSO SERALE I.I.S. CARLO URBANI PSE</t>
  </si>
  <si>
    <t>CORSO SERALE</t>
  </si>
  <si>
    <t>APRH00201Q</t>
  </si>
  <si>
    <t>IST. PROF.LE ENOGASTRONOMIA "L. EINAUDI"</t>
  </si>
  <si>
    <t>APRI02000Q</t>
  </si>
  <si>
    <t>"O. RICCI"</t>
  </si>
  <si>
    <t>APSD00101L</t>
  </si>
  <si>
    <t>LICEO ARTISTICO "U. PREZIOTTI"</t>
  </si>
  <si>
    <t>APTD00201T</t>
  </si>
  <si>
    <t>ISTITUTO TECNICO ECONOMICO "L. EINAUDI"</t>
  </si>
  <si>
    <t>APTD00203X</t>
  </si>
  <si>
    <t>IST. TECN. ECONOMICO "E. MEDI"</t>
  </si>
  <si>
    <t>APTD00401D</t>
  </si>
  <si>
    <t>IST.TEC.COMM. AMANDOLA</t>
  </si>
  <si>
    <t>APTD07000B</t>
  </si>
  <si>
    <t>I.T.E.T. "CARDUCCI/GALILEI" FERMO</t>
  </si>
  <si>
    <t>APTD07050R</t>
  </si>
  <si>
    <t>ITET  "CARDUCCI/GALILEI" FERMO</t>
  </si>
  <si>
    <t>APTF010002</t>
  </si>
  <si>
    <t>I.T.T. "G. E M. MONTANI" FERMO</t>
  </si>
  <si>
    <t>CONVITTO ANNESSO</t>
  </si>
  <si>
    <t>Sandroni Francesco</t>
  </si>
  <si>
    <t>APTF010013</t>
  </si>
  <si>
    <t>I.T.T. "G. E M. MONTANI"  AGRARIA</t>
  </si>
  <si>
    <t>MACERATA</t>
  </si>
  <si>
    <t>MC</t>
  </si>
  <si>
    <t>MCPC002012</t>
  </si>
  <si>
    <t>"GIACOMO LEOPARDI"</t>
  </si>
  <si>
    <t>MCPS002015</t>
  </si>
  <si>
    <t>"LEONARDO DA VINCI"</t>
  </si>
  <si>
    <t>Santamarianova Loredana</t>
  </si>
  <si>
    <t>Tosoni Luca</t>
  </si>
  <si>
    <t>"V.BONIFAZI" CIVITANOVA MARCHE</t>
  </si>
  <si>
    <t>MCTD02000D</t>
  </si>
  <si>
    <t>Gualtieri Cristiana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</si>
  <si>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</si>
  <si>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</si>
  <si>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</si>
  <si>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</si>
  <si>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</si>
  <si>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</si>
  <si>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</si>
  <si>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</si>
  <si>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</si>
  <si>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</si>
  <si>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</si>
  <si>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</si>
  <si>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</si>
  <si>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IPSIA CORRIDONI CORRIDONIA</t>
  </si>
  <si>
    <t>IPSIA CORRIDONI CIVITANOVA MARCHE</t>
  </si>
  <si>
    <t>5° docente INCARICATO</t>
  </si>
  <si>
    <t>Ore 5° docente INCARICATO</t>
  </si>
  <si>
    <t>Ferroni Tania</t>
  </si>
  <si>
    <t>APSL001013</t>
  </si>
  <si>
    <t>Secondaria Secondo grado diocesi Fermo</t>
  </si>
  <si>
    <t>Ore coperte da incarichi TD</t>
  </si>
  <si>
    <t>MCRI010008</t>
  </si>
  <si>
    <t>MCRI010019</t>
  </si>
  <si>
    <t>LICEO ARTISTICO "LICINI" P.S.GIORGIO</t>
  </si>
  <si>
    <t>"V.BONIFAZI - CORRIDONI"  CIVITANOVA M.</t>
  </si>
  <si>
    <t xml:space="preserve">MCRC01101C </t>
  </si>
  <si>
    <t>Anno scolastico: 2024/25</t>
  </si>
  <si>
    <t xml:space="preserve">MCTD01101Q </t>
  </si>
  <si>
    <t>Ciarrocchi Carlo</t>
  </si>
  <si>
    <t>Maurizi Vito</t>
  </si>
  <si>
    <t>Borovas Pandelis</t>
  </si>
  <si>
    <t>Eria Riccardo</t>
  </si>
  <si>
    <t>Gobbi Ruffino</t>
  </si>
  <si>
    <t>Pantanetti Lauretta</t>
  </si>
  <si>
    <t>Pieragostini Rosita</t>
  </si>
  <si>
    <t>Rocchetti Iole</t>
  </si>
  <si>
    <t>Stizza Mauro</t>
  </si>
  <si>
    <t>Lupoli Giuseppe</t>
  </si>
  <si>
    <t>Orlandi Paolo</t>
  </si>
  <si>
    <t>Buccioni Rossano</t>
  </si>
  <si>
    <t>Copponi Laura</t>
  </si>
  <si>
    <t>Intorre Gaetano</t>
  </si>
  <si>
    <t>Diomedi Paola</t>
  </si>
  <si>
    <t>Catinari Silvia</t>
  </si>
  <si>
    <t>Berdini Alessandro</t>
  </si>
  <si>
    <t>Sergolini Chiara</t>
  </si>
  <si>
    <t>Pompozzi Silvia</t>
  </si>
  <si>
    <t>Buratti Giorgio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</si>
</sst>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9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sz val="11"/>
      <color rgb="FF555555"/>
      <name val="Helvetica"/>
      <family val="2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 applyProtection="1">
      <alignment horizontal="left" vertical="top"/>
      <protection locked="0"/>
    </xf>
    <xf numFmtId="0" fontId="2" fillId="0" borderId="0" xfId="0" applyFont="1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4" fillId="2" borderId="4" xfId="0" applyFont="1" applyFill="1" applyBorder="1" applyAlignment="1" applyProtection="1">
      <alignment horizontal="left" vertical="top" wrapText="1"/>
      <protection locked="0"/>
    </xf>
    <xf numFmtId="0" fontId="4" fillId="2" borderId="4" xfId="0" applyFont="1" applyFill="1" applyBorder="1" applyAlignment="1" applyProtection="1">
      <alignment horizontal="center" vertical="top" wrapText="1"/>
      <protection locked="0"/>
    </xf>
    <xf numFmtId="4" fontId="4" fillId="2" borderId="4" xfId="0" applyNumberFormat="1" applyFont="1" applyFill="1" applyBorder="1" applyAlignment="1" applyProtection="1">
      <alignment horizontal="center" vertical="top"/>
      <protection locked="0"/>
    </xf>
    <xf numFmtId="3" fontId="4" fillId="2" borderId="4" xfId="0" applyNumberFormat="1" applyFont="1" applyFill="1" applyBorder="1" applyAlignment="1" applyProtection="1">
      <alignment horizontal="center" vertical="top"/>
      <protection locked="0"/>
    </xf>
    <xf numFmtId="164" fontId="2" fillId="0" borderId="2" xfId="0" applyNumberFormat="1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4" fillId="2" borderId="2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164" fontId="4" fillId="0" borderId="2" xfId="0" applyNumberFormat="1" applyFont="1" applyBorder="1" applyAlignment="1">
      <alignment vertical="top"/>
    </xf>
    <xf numFmtId="0" fontId="6" fillId="2" borderId="4" xfId="0" applyFont="1" applyFill="1" applyBorder="1" applyAlignment="1" applyProtection="1">
      <alignment horizontal="left" vertical="justify" wrapText="1"/>
      <protection locked="0"/>
    </xf>
    <xf numFmtId="0" fontId="7" fillId="0" borderId="0" xfId="0" applyFont="1"/>
    <xf numFmtId="0" fontId="2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4" fillId="0" borderId="4" xfId="0" applyFont="1" applyBorder="1" applyAlignment="1" applyProtection="1">
      <alignment horizontal="left" vertical="top" wrapText="1"/>
      <protection locked="0"/>
    </xf>
    <xf numFmtId="0" fontId="8" fillId="0" borderId="2" xfId="0" applyFont="1" applyBorder="1" applyAlignment="1">
      <alignment vertical="top"/>
    </xf>
    <xf numFmtId="0" fontId="4" fillId="4" borderId="4" xfId="0" applyFont="1" applyFill="1" applyBorder="1" applyAlignment="1" applyProtection="1">
      <alignment horizontal="left" vertical="top" wrapText="1"/>
      <protection locked="0"/>
    </xf>
    <xf numFmtId="4" fontId="4" fillId="4" borderId="4" xfId="0" applyNumberFormat="1" applyFont="1" applyFill="1" applyBorder="1" applyAlignment="1" applyProtection="1">
      <alignment horizontal="center" vertical="top"/>
      <protection locked="0"/>
    </xf>
    <xf numFmtId="3" fontId="4" fillId="4" borderId="4" xfId="0" applyNumberFormat="1" applyFont="1" applyFill="1" applyBorder="1" applyAlignment="1" applyProtection="1">
      <alignment horizontal="center" vertical="top"/>
      <protection locked="0"/>
    </xf>
    <xf numFmtId="164" fontId="2" fillId="4" borderId="2" xfId="0" applyNumberFormat="1" applyFont="1" applyFill="1" applyBorder="1" applyAlignment="1">
      <alignment vertical="top"/>
    </xf>
    <xf numFmtId="0" fontId="1" fillId="4" borderId="2" xfId="0" applyFont="1" applyFill="1" applyBorder="1" applyAlignment="1">
      <alignment vertical="top"/>
    </xf>
    <xf numFmtId="0" fontId="2" fillId="4" borderId="2" xfId="0" applyFont="1" applyFill="1" applyBorder="1" applyAlignment="1">
      <alignment vertical="top" wrapText="1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 applyProtection="1">
      <alignment horizontal="center" vertical="top" wrapText="1"/>
      <protection locked="0"/>
    </xf>
    <xf numFmtId="0" fontId="3" fillId="3" borderId="1" xfId="0" applyFont="1" applyFill="1" applyBorder="1" applyAlignment="1" applyProtection="1">
      <alignment horizontal="center" vertical="top" wrapText="1"/>
      <protection locked="0"/>
    </xf>
    <xf numFmtId="0" fontId="3" fillId="3" borderId="3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31"/>
  <sheetViews>
    <sheetView tabSelected="1" topLeftCell="A8" zoomScale="85" zoomScaleNormal="85" workbookViewId="0">
      <selection activeCell="C19" sqref="C19"/>
    </sheetView>
  </sheetViews>
  <sheetFormatPr defaultRowHeight="15.75" x14ac:dyDescent="0.25"/>
  <cols>
    <col min="1" max="1" width="14.5703125" style="2" customWidth="1"/>
    <col min="2" max="2" width="9.140625" style="2"/>
    <col min="3" max="3" width="16.7109375" style="2" customWidth="1"/>
    <col min="4" max="4" width="42.7109375" style="2" customWidth="1"/>
    <col min="5" max="6" width="9.140625" style="2"/>
    <col min="7" max="7" width="19.5703125" style="2" customWidth="1"/>
    <col min="8" max="9" width="9.140625" style="2"/>
    <col min="10" max="10" width="10.140625" style="2" hidden="1" customWidth="1"/>
    <col min="11" max="11" width="12.85546875" style="2" customWidth="1"/>
    <col min="12" max="13" width="9.140625" style="2"/>
    <col min="14" max="17" width="22.42578125" style="2" customWidth="1"/>
    <col min="18" max="18" width="13" style="2" customWidth="1"/>
    <col min="19" max="20" width="22.42578125" style="2" customWidth="1"/>
    <col min="21" max="21" width="13.7109375" style="2" customWidth="1"/>
    <col min="22" max="22" width="22.42578125" style="2" customWidth="1"/>
    <col min="23" max="23" width="15.28515625" style="2" customWidth="1"/>
    <col min="24" max="24" width="11.42578125" style="2" customWidth="1"/>
    <col min="25" max="25" width="9.140625" style="2"/>
    <col min="26" max="26" width="15.28515625" style="2" customWidth="1"/>
    <col min="27" max="27" width="11.42578125" style="2" customWidth="1"/>
    <col min="28" max="28" width="9.140625" style="2"/>
    <col min="29" max="29" width="34.28515625" style="2" customWidth="1"/>
    <col min="30" max="16384" width="9.140625" style="2"/>
  </cols>
  <sheetData>
    <row r="1" spans="1:29" x14ac:dyDescent="0.25">
      <c r="A1" s="1" t="s">
        <v>87</v>
      </c>
    </row>
    <row r="2" spans="1:29" x14ac:dyDescent="0.25">
      <c r="A2" s="31" t="s">
        <v>94</v>
      </c>
      <c r="B2" s="31"/>
      <c r="C2" s="31"/>
    </row>
    <row r="3" spans="1:29" x14ac:dyDescent="0.25">
      <c r="A3" s="1" t="s">
        <v>0</v>
      </c>
    </row>
    <row r="4" spans="1:29" x14ac:dyDescent="0.25">
      <c r="A4" s="3" t="s">
        <v>1</v>
      </c>
    </row>
    <row r="5" spans="1:29" ht="15" customHeight="1" x14ac:dyDescent="0.25">
      <c r="A5" s="29" t="s">
        <v>2</v>
      </c>
      <c r="B5" s="29" t="s">
        <v>3</v>
      </c>
      <c r="C5" s="29" t="s">
        <v>4</v>
      </c>
      <c r="D5" s="29" t="s">
        <v>5</v>
      </c>
      <c r="E5" s="28" t="s">
        <v>6</v>
      </c>
      <c r="F5" s="28" t="s">
        <v>7</v>
      </c>
      <c r="G5" s="29" t="s">
        <v>8</v>
      </c>
      <c r="H5" s="29" t="s">
        <v>9</v>
      </c>
      <c r="I5" s="29" t="s">
        <v>10</v>
      </c>
      <c r="J5" s="29" t="s">
        <v>11</v>
      </c>
      <c r="K5" s="28" t="s">
        <v>12</v>
      </c>
      <c r="L5" s="28" t="s">
        <v>88</v>
      </c>
      <c r="M5" s="28" t="s">
        <v>13</v>
      </c>
      <c r="N5" s="27" t="s">
        <v>68</v>
      </c>
      <c r="O5" s="27" t="s">
        <v>69</v>
      </c>
      <c r="P5" s="27" t="s">
        <v>70</v>
      </c>
      <c r="Q5" s="27" t="s">
        <v>71</v>
      </c>
      <c r="R5" s="27" t="s">
        <v>72</v>
      </c>
      <c r="S5" s="27" t="s">
        <v>73</v>
      </c>
      <c r="T5" s="27" t="s">
        <v>74</v>
      </c>
      <c r="U5" s="27" t="s">
        <v>75</v>
      </c>
      <c r="V5" s="27" t="s">
        <v>76</v>
      </c>
      <c r="W5" s="27" t="s">
        <v>77</v>
      </c>
      <c r="X5" s="27" t="s">
        <v>78</v>
      </c>
      <c r="Y5" s="27" t="s">
        <v>79</v>
      </c>
      <c r="Z5" s="27" t="s">
        <v>83</v>
      </c>
      <c r="AA5" s="27" t="s">
        <v>84</v>
      </c>
      <c r="AB5" s="27" t="s">
        <v>79</v>
      </c>
      <c r="AC5" s="27" t="s">
        <v>80</v>
      </c>
    </row>
    <row r="6" spans="1:29" ht="75" customHeight="1" x14ac:dyDescent="0.25">
      <c r="A6" s="30"/>
      <c r="B6" s="30"/>
      <c r="C6" s="30"/>
      <c r="D6" s="30"/>
      <c r="E6" s="28"/>
      <c r="F6" s="28"/>
      <c r="G6" s="30"/>
      <c r="H6" s="30"/>
      <c r="I6" s="30"/>
      <c r="J6" s="30"/>
      <c r="K6" s="28"/>
      <c r="L6" s="28"/>
      <c r="M6" s="28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</row>
    <row r="7" spans="1:29" ht="31.5" x14ac:dyDescent="0.25">
      <c r="A7" s="4" t="s">
        <v>14</v>
      </c>
      <c r="B7" s="5" t="s">
        <v>15</v>
      </c>
      <c r="C7" s="4" t="s">
        <v>16</v>
      </c>
      <c r="D7" s="19" t="s">
        <v>17</v>
      </c>
      <c r="E7" s="4" t="s">
        <v>18</v>
      </c>
      <c r="F7" s="4"/>
      <c r="G7" s="4" t="s">
        <v>19</v>
      </c>
      <c r="H7" s="6">
        <v>37</v>
      </c>
      <c r="I7" s="7">
        <v>37</v>
      </c>
      <c r="J7" s="6">
        <f>H7-I7</f>
        <v>0</v>
      </c>
      <c r="K7" s="8">
        <f>O7+R7</f>
        <v>36</v>
      </c>
      <c r="L7" s="8">
        <f>U7</f>
        <v>1</v>
      </c>
      <c r="M7" s="8">
        <f>H7-K7-L7</f>
        <v>0</v>
      </c>
      <c r="N7" s="9" t="s">
        <v>20</v>
      </c>
      <c r="O7" s="10">
        <v>18</v>
      </c>
      <c r="P7" s="11" t="s">
        <v>16</v>
      </c>
      <c r="Q7" s="9" t="s">
        <v>21</v>
      </c>
      <c r="R7" s="10">
        <v>18</v>
      </c>
      <c r="S7" s="11" t="s">
        <v>16</v>
      </c>
      <c r="T7" s="20" t="s">
        <v>114</v>
      </c>
      <c r="U7" s="20">
        <v>1</v>
      </c>
      <c r="V7" s="10"/>
      <c r="W7" s="10"/>
      <c r="X7" s="10"/>
      <c r="Y7" s="10"/>
      <c r="Z7" s="10"/>
      <c r="AA7" s="10"/>
      <c r="AB7" s="10"/>
      <c r="AC7" s="10"/>
    </row>
    <row r="8" spans="1:29" ht="31.5" x14ac:dyDescent="0.25">
      <c r="A8" s="4" t="s">
        <v>14</v>
      </c>
      <c r="B8" s="5" t="s">
        <v>15</v>
      </c>
      <c r="C8" s="4" t="s">
        <v>22</v>
      </c>
      <c r="D8" s="19" t="s">
        <v>23</v>
      </c>
      <c r="E8" s="4" t="s">
        <v>18</v>
      </c>
      <c r="F8" s="4"/>
      <c r="G8" s="4" t="s">
        <v>19</v>
      </c>
      <c r="H8" s="6">
        <v>10</v>
      </c>
      <c r="I8" s="7">
        <v>10</v>
      </c>
      <c r="J8" s="6">
        <f t="shared" ref="J8:J29" si="0">H8-I8</f>
        <v>0</v>
      </c>
      <c r="K8" s="8">
        <f>O8</f>
        <v>10</v>
      </c>
      <c r="L8" s="8">
        <f t="shared" ref="L8:L19" si="1">I8-K8</f>
        <v>0</v>
      </c>
      <c r="M8" s="8">
        <f>H8-K8-L8</f>
        <v>0</v>
      </c>
      <c r="N8" s="9" t="s">
        <v>24</v>
      </c>
      <c r="O8" s="10">
        <v>10</v>
      </c>
      <c r="P8" s="18" t="s">
        <v>22</v>
      </c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7"/>
    </row>
    <row r="9" spans="1:29" ht="31.5" x14ac:dyDescent="0.25">
      <c r="A9" s="4" t="s">
        <v>14</v>
      </c>
      <c r="B9" s="5" t="s">
        <v>15</v>
      </c>
      <c r="C9" s="4" t="s">
        <v>25</v>
      </c>
      <c r="D9" s="19" t="s">
        <v>26</v>
      </c>
      <c r="E9" s="4" t="s">
        <v>18</v>
      </c>
      <c r="F9" s="4"/>
      <c r="G9" s="4" t="s">
        <v>19</v>
      </c>
      <c r="H9" s="6">
        <v>24</v>
      </c>
      <c r="I9" s="7">
        <v>24</v>
      </c>
      <c r="J9" s="6">
        <f t="shared" si="0"/>
        <v>0</v>
      </c>
      <c r="K9" s="8">
        <f>O9</f>
        <v>18</v>
      </c>
      <c r="L9" s="8">
        <f>R9</f>
        <v>6</v>
      </c>
      <c r="M9" s="8">
        <f t="shared" ref="M9:M29" si="2">H9-K9-L9</f>
        <v>0</v>
      </c>
      <c r="N9" s="9" t="s">
        <v>31</v>
      </c>
      <c r="O9" s="10">
        <v>18</v>
      </c>
      <c r="P9" s="11" t="s">
        <v>25</v>
      </c>
      <c r="Q9" s="10" t="s">
        <v>99</v>
      </c>
      <c r="R9" s="10">
        <v>6</v>
      </c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spans="1:29" ht="31.5" x14ac:dyDescent="0.25">
      <c r="A10" s="4" t="s">
        <v>14</v>
      </c>
      <c r="B10" s="5" t="s">
        <v>15</v>
      </c>
      <c r="C10" s="4" t="s">
        <v>27</v>
      </c>
      <c r="D10" s="19" t="s">
        <v>28</v>
      </c>
      <c r="E10" s="4" t="s">
        <v>18</v>
      </c>
      <c r="F10" s="4"/>
      <c r="G10" s="4" t="s">
        <v>19</v>
      </c>
      <c r="H10" s="6">
        <v>54</v>
      </c>
      <c r="I10" s="7">
        <v>54</v>
      </c>
      <c r="J10" s="6">
        <f t="shared" si="0"/>
        <v>0</v>
      </c>
      <c r="K10" s="8">
        <f>O10</f>
        <v>18</v>
      </c>
      <c r="L10" s="8">
        <f>R10+U10</f>
        <v>36</v>
      </c>
      <c r="M10" s="8">
        <f t="shared" si="2"/>
        <v>0</v>
      </c>
      <c r="N10" s="12" t="s">
        <v>85</v>
      </c>
      <c r="O10" s="10">
        <v>18</v>
      </c>
      <c r="P10" s="10"/>
      <c r="Q10" s="10" t="s">
        <v>100</v>
      </c>
      <c r="R10" s="10">
        <v>18</v>
      </c>
      <c r="S10" s="10"/>
      <c r="T10" s="10" t="s">
        <v>101</v>
      </c>
      <c r="U10" s="10">
        <v>18</v>
      </c>
      <c r="V10" s="10"/>
      <c r="W10" s="10"/>
      <c r="X10" s="10"/>
      <c r="Y10" s="10"/>
      <c r="Z10" s="10"/>
      <c r="AA10" s="10"/>
      <c r="AB10" s="10"/>
      <c r="AC10" s="17"/>
    </row>
    <row r="11" spans="1:29" ht="31.5" x14ac:dyDescent="0.25">
      <c r="A11" s="4" t="s">
        <v>14</v>
      </c>
      <c r="B11" s="5" t="s">
        <v>15</v>
      </c>
      <c r="C11" s="4" t="s">
        <v>29</v>
      </c>
      <c r="D11" s="19" t="s">
        <v>30</v>
      </c>
      <c r="E11" s="4" t="s">
        <v>18</v>
      </c>
      <c r="F11" s="4"/>
      <c r="G11" s="4" t="s">
        <v>19</v>
      </c>
      <c r="H11" s="6">
        <v>15</v>
      </c>
      <c r="I11" s="7">
        <v>15</v>
      </c>
      <c r="J11" s="6">
        <f t="shared" si="0"/>
        <v>0</v>
      </c>
      <c r="K11" s="8">
        <v>0</v>
      </c>
      <c r="L11" s="8">
        <v>15</v>
      </c>
      <c r="M11" s="8">
        <f t="shared" si="2"/>
        <v>0</v>
      </c>
      <c r="N11" s="13" t="s">
        <v>98</v>
      </c>
      <c r="O11" s="10">
        <v>14</v>
      </c>
      <c r="P11" s="11"/>
      <c r="Q11" s="10" t="s">
        <v>97</v>
      </c>
      <c r="R11" s="10">
        <v>1</v>
      </c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</row>
    <row r="12" spans="1:29" ht="31.5" x14ac:dyDescent="0.25">
      <c r="A12" s="4" t="s">
        <v>14</v>
      </c>
      <c r="B12" s="5" t="s">
        <v>15</v>
      </c>
      <c r="C12" s="4" t="s">
        <v>32</v>
      </c>
      <c r="D12" s="19" t="s">
        <v>33</v>
      </c>
      <c r="E12" s="4" t="s">
        <v>18</v>
      </c>
      <c r="F12" s="4"/>
      <c r="G12" s="4" t="s">
        <v>34</v>
      </c>
      <c r="H12" s="6">
        <v>4</v>
      </c>
      <c r="I12" s="7">
        <v>4</v>
      </c>
      <c r="J12" s="6">
        <f t="shared" si="0"/>
        <v>0</v>
      </c>
      <c r="K12" s="8">
        <v>0</v>
      </c>
      <c r="L12" s="8">
        <f>O12</f>
        <v>4</v>
      </c>
      <c r="M12" s="8">
        <f t="shared" si="2"/>
        <v>0</v>
      </c>
      <c r="N12" s="10" t="s">
        <v>99</v>
      </c>
      <c r="O12" s="10">
        <v>4</v>
      </c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</row>
    <row r="13" spans="1:29" ht="31.5" x14ac:dyDescent="0.25">
      <c r="A13" s="4" t="s">
        <v>14</v>
      </c>
      <c r="B13" s="5" t="s">
        <v>15</v>
      </c>
      <c r="C13" s="4" t="s">
        <v>35</v>
      </c>
      <c r="D13" s="19" t="s">
        <v>36</v>
      </c>
      <c r="E13" s="4" t="s">
        <v>18</v>
      </c>
      <c r="F13" s="4"/>
      <c r="G13" s="4" t="s">
        <v>19</v>
      </c>
      <c r="H13" s="6">
        <v>12</v>
      </c>
      <c r="I13" s="7">
        <v>12</v>
      </c>
      <c r="J13" s="6">
        <f t="shared" si="0"/>
        <v>0</v>
      </c>
      <c r="K13" s="8">
        <v>0</v>
      </c>
      <c r="L13" s="8">
        <f>O13+R13+U13</f>
        <v>12</v>
      </c>
      <c r="M13" s="8">
        <f t="shared" si="2"/>
        <v>0</v>
      </c>
      <c r="N13" s="13" t="s">
        <v>97</v>
      </c>
      <c r="O13" s="10">
        <v>12</v>
      </c>
      <c r="P13" s="11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</row>
    <row r="14" spans="1:29" ht="31.5" x14ac:dyDescent="0.25">
      <c r="A14" s="4" t="s">
        <v>14</v>
      </c>
      <c r="B14" s="5" t="s">
        <v>15</v>
      </c>
      <c r="C14" s="4" t="s">
        <v>37</v>
      </c>
      <c r="D14" s="19" t="s">
        <v>38</v>
      </c>
      <c r="E14" s="4" t="s">
        <v>18</v>
      </c>
      <c r="F14" s="4"/>
      <c r="G14" s="4" t="s">
        <v>19</v>
      </c>
      <c r="H14" s="6">
        <v>29</v>
      </c>
      <c r="I14" s="7">
        <v>29</v>
      </c>
      <c r="J14" s="6">
        <f t="shared" si="0"/>
        <v>0</v>
      </c>
      <c r="K14" s="8">
        <v>0</v>
      </c>
      <c r="L14" s="8">
        <f>O14+R14</f>
        <v>29</v>
      </c>
      <c r="M14" s="8">
        <f t="shared" si="2"/>
        <v>0</v>
      </c>
      <c r="N14" s="10" t="s">
        <v>102</v>
      </c>
      <c r="O14" s="10">
        <v>16</v>
      </c>
      <c r="P14" s="10"/>
      <c r="Q14" s="10" t="s">
        <v>103</v>
      </c>
      <c r="R14" s="10">
        <v>13</v>
      </c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</row>
    <row r="15" spans="1:29" ht="31.5" x14ac:dyDescent="0.25">
      <c r="A15" s="4" t="s">
        <v>14</v>
      </c>
      <c r="B15" s="5" t="s">
        <v>15</v>
      </c>
      <c r="C15" s="4" t="s">
        <v>39</v>
      </c>
      <c r="D15" s="19" t="s">
        <v>40</v>
      </c>
      <c r="E15" s="4" t="s">
        <v>18</v>
      </c>
      <c r="F15" s="4"/>
      <c r="G15" s="4" t="s">
        <v>19</v>
      </c>
      <c r="H15" s="6">
        <v>18</v>
      </c>
      <c r="I15" s="7">
        <v>18</v>
      </c>
      <c r="J15" s="6">
        <f t="shared" si="0"/>
        <v>0</v>
      </c>
      <c r="K15" s="14">
        <v>0</v>
      </c>
      <c r="L15" s="8">
        <f t="shared" si="1"/>
        <v>18</v>
      </c>
      <c r="M15" s="8">
        <f t="shared" si="2"/>
        <v>0</v>
      </c>
      <c r="N15" s="20" t="s">
        <v>96</v>
      </c>
      <c r="O15" s="20">
        <v>18</v>
      </c>
      <c r="P15" s="11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</row>
    <row r="16" spans="1:29" ht="31.5" x14ac:dyDescent="0.25">
      <c r="A16" s="4" t="s">
        <v>14</v>
      </c>
      <c r="B16" s="5" t="s">
        <v>15</v>
      </c>
      <c r="C16" s="4" t="s">
        <v>86</v>
      </c>
      <c r="D16" s="19" t="s">
        <v>91</v>
      </c>
      <c r="E16" s="4" t="s">
        <v>18</v>
      </c>
      <c r="F16" s="4"/>
      <c r="G16" s="4" t="s">
        <v>19</v>
      </c>
      <c r="H16" s="6">
        <v>6</v>
      </c>
      <c r="I16" s="7">
        <v>6</v>
      </c>
      <c r="J16" s="6">
        <f t="shared" si="0"/>
        <v>0</v>
      </c>
      <c r="K16" s="14">
        <v>0</v>
      </c>
      <c r="L16" s="8">
        <v>6</v>
      </c>
      <c r="M16" s="8">
        <f t="shared" si="2"/>
        <v>0</v>
      </c>
      <c r="N16" s="13" t="s">
        <v>97</v>
      </c>
      <c r="O16" s="10">
        <v>5</v>
      </c>
      <c r="P16" s="11"/>
      <c r="Q16" s="10" t="s">
        <v>114</v>
      </c>
      <c r="R16" s="10">
        <v>1</v>
      </c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</row>
    <row r="17" spans="1:29" ht="31.5" x14ac:dyDescent="0.25">
      <c r="A17" s="4" t="s">
        <v>14</v>
      </c>
      <c r="B17" s="5" t="s">
        <v>15</v>
      </c>
      <c r="C17" s="4" t="s">
        <v>41</v>
      </c>
      <c r="D17" s="19" t="s">
        <v>42</v>
      </c>
      <c r="E17" s="4" t="s">
        <v>18</v>
      </c>
      <c r="F17" s="4"/>
      <c r="G17" s="4" t="s">
        <v>19</v>
      </c>
      <c r="H17" s="6">
        <v>8</v>
      </c>
      <c r="I17" s="7">
        <v>8</v>
      </c>
      <c r="J17" s="6">
        <f t="shared" si="0"/>
        <v>0</v>
      </c>
      <c r="K17" s="8">
        <v>0</v>
      </c>
      <c r="L17" s="8">
        <f>O17</f>
        <v>8</v>
      </c>
      <c r="M17" s="8">
        <f t="shared" si="2"/>
        <v>0</v>
      </c>
      <c r="N17" s="10" t="s">
        <v>99</v>
      </c>
      <c r="O17" s="10">
        <v>8</v>
      </c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</row>
    <row r="18" spans="1:29" ht="31.5" x14ac:dyDescent="0.25">
      <c r="A18" s="4" t="s">
        <v>14</v>
      </c>
      <c r="B18" s="5" t="s">
        <v>15</v>
      </c>
      <c r="C18" s="4" t="s">
        <v>43</v>
      </c>
      <c r="D18" s="19" t="s">
        <v>44</v>
      </c>
      <c r="E18" s="4" t="s">
        <v>18</v>
      </c>
      <c r="F18" s="4"/>
      <c r="G18" s="4" t="s">
        <v>19</v>
      </c>
      <c r="H18" s="6">
        <v>5</v>
      </c>
      <c r="I18" s="7">
        <v>5</v>
      </c>
      <c r="J18" s="6">
        <f t="shared" si="0"/>
        <v>0</v>
      </c>
      <c r="K18" s="8">
        <f>O18</f>
        <v>1</v>
      </c>
      <c r="L18" s="8">
        <f>R18</f>
        <v>4</v>
      </c>
      <c r="M18" s="8">
        <f t="shared" si="2"/>
        <v>0</v>
      </c>
      <c r="N18" s="12" t="s">
        <v>24</v>
      </c>
      <c r="O18" s="10">
        <v>1</v>
      </c>
      <c r="P18" s="10"/>
      <c r="Q18" s="10" t="s">
        <v>98</v>
      </c>
      <c r="R18" s="10">
        <v>4</v>
      </c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</row>
    <row r="19" spans="1:29" ht="31.5" x14ac:dyDescent="0.25">
      <c r="A19" s="4" t="s">
        <v>14</v>
      </c>
      <c r="B19" s="5" t="s">
        <v>15</v>
      </c>
      <c r="C19" s="4" t="s">
        <v>45</v>
      </c>
      <c r="D19" s="21" t="s">
        <v>46</v>
      </c>
      <c r="E19" s="21" t="s">
        <v>18</v>
      </c>
      <c r="F19" s="21"/>
      <c r="G19" s="21" t="s">
        <v>19</v>
      </c>
      <c r="H19" s="22">
        <v>7</v>
      </c>
      <c r="I19" s="23">
        <v>7</v>
      </c>
      <c r="J19" s="22">
        <f t="shared" si="0"/>
        <v>0</v>
      </c>
      <c r="K19" s="24">
        <f>O19</f>
        <v>7</v>
      </c>
      <c r="L19" s="24">
        <f t="shared" si="1"/>
        <v>0</v>
      </c>
      <c r="M19" s="24">
        <f t="shared" si="2"/>
        <v>0</v>
      </c>
      <c r="N19" s="25" t="s">
        <v>24</v>
      </c>
      <c r="O19" s="10">
        <v>7</v>
      </c>
      <c r="P19" s="11" t="s">
        <v>45</v>
      </c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26"/>
    </row>
    <row r="20" spans="1:29" ht="31.5" x14ac:dyDescent="0.25">
      <c r="A20" s="4" t="s">
        <v>14</v>
      </c>
      <c r="B20" s="5" t="s">
        <v>15</v>
      </c>
      <c r="C20" s="4" t="s">
        <v>47</v>
      </c>
      <c r="D20" s="4" t="s">
        <v>48</v>
      </c>
      <c r="E20" s="4" t="s">
        <v>18</v>
      </c>
      <c r="F20" s="4"/>
      <c r="G20" s="4" t="s">
        <v>19</v>
      </c>
      <c r="H20" s="6">
        <v>34</v>
      </c>
      <c r="I20" s="7">
        <v>34</v>
      </c>
      <c r="J20" s="6">
        <f t="shared" si="0"/>
        <v>0</v>
      </c>
      <c r="K20" s="8">
        <v>0</v>
      </c>
      <c r="L20" s="8">
        <v>34</v>
      </c>
      <c r="M20" s="8">
        <f t="shared" si="2"/>
        <v>0</v>
      </c>
      <c r="N20" s="10" t="s">
        <v>104</v>
      </c>
      <c r="O20" s="10">
        <v>18</v>
      </c>
      <c r="P20" s="10"/>
      <c r="Q20" s="10" t="s">
        <v>105</v>
      </c>
      <c r="R20" s="10">
        <v>15</v>
      </c>
      <c r="S20" s="10"/>
      <c r="T20" s="10" t="s">
        <v>115</v>
      </c>
      <c r="U20" s="10">
        <v>1</v>
      </c>
      <c r="V20" s="10"/>
      <c r="W20" s="10"/>
      <c r="X20" s="10"/>
      <c r="Y20" s="10"/>
      <c r="Z20" s="10"/>
      <c r="AA20" s="10"/>
      <c r="AB20" s="10"/>
      <c r="AC20" s="10"/>
    </row>
    <row r="21" spans="1:29" ht="31.5" x14ac:dyDescent="0.25">
      <c r="A21" s="4" t="s">
        <v>14</v>
      </c>
      <c r="B21" s="5" t="s">
        <v>15</v>
      </c>
      <c r="C21" s="4" t="s">
        <v>49</v>
      </c>
      <c r="D21" s="4" t="s">
        <v>50</v>
      </c>
      <c r="E21" s="4" t="s">
        <v>18</v>
      </c>
      <c r="F21" s="4"/>
      <c r="G21" s="4" t="s">
        <v>34</v>
      </c>
      <c r="H21" s="6">
        <v>3</v>
      </c>
      <c r="I21" s="7">
        <v>3</v>
      </c>
      <c r="J21" s="6">
        <f t="shared" si="0"/>
        <v>0</v>
      </c>
      <c r="K21" s="8">
        <v>0</v>
      </c>
      <c r="L21" s="8">
        <v>3</v>
      </c>
      <c r="M21" s="8">
        <f t="shared" si="2"/>
        <v>0</v>
      </c>
      <c r="N21" s="10" t="s">
        <v>105</v>
      </c>
      <c r="O21" s="10">
        <v>3</v>
      </c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ht="31.5" x14ac:dyDescent="0.25">
      <c r="A22" s="4" t="s">
        <v>14</v>
      </c>
      <c r="B22" s="5" t="s">
        <v>15</v>
      </c>
      <c r="C22" s="4" t="s">
        <v>51</v>
      </c>
      <c r="D22" s="4" t="s">
        <v>52</v>
      </c>
      <c r="E22" s="4" t="s">
        <v>18</v>
      </c>
      <c r="F22" s="4"/>
      <c r="G22" s="4" t="s">
        <v>53</v>
      </c>
      <c r="H22" s="6">
        <v>53</v>
      </c>
      <c r="I22" s="7">
        <v>53</v>
      </c>
      <c r="J22" s="6">
        <f t="shared" si="0"/>
        <v>0</v>
      </c>
      <c r="K22" s="8">
        <f>O22</f>
        <v>18</v>
      </c>
      <c r="L22" s="8">
        <f>R22+U22+X22+AA22</f>
        <v>35</v>
      </c>
      <c r="M22" s="8">
        <f t="shared" si="2"/>
        <v>0</v>
      </c>
      <c r="N22" s="9" t="s">
        <v>54</v>
      </c>
      <c r="O22" s="10">
        <v>18</v>
      </c>
      <c r="P22" s="10" t="s">
        <v>51</v>
      </c>
      <c r="Q22" s="10" t="s">
        <v>106</v>
      </c>
      <c r="R22" s="10">
        <v>18</v>
      </c>
      <c r="S22" s="10"/>
      <c r="T22" s="10" t="s">
        <v>107</v>
      </c>
      <c r="U22" s="10">
        <v>11</v>
      </c>
      <c r="V22" s="10"/>
      <c r="W22" s="10" t="s">
        <v>108</v>
      </c>
      <c r="X22" s="10">
        <v>6</v>
      </c>
      <c r="Y22" s="10"/>
      <c r="Z22" s="10"/>
      <c r="AA22" s="10"/>
      <c r="AB22" s="10"/>
      <c r="AC22" s="10"/>
    </row>
    <row r="23" spans="1:29" ht="31.5" x14ac:dyDescent="0.25">
      <c r="A23" s="4" t="s">
        <v>14</v>
      </c>
      <c r="B23" s="5" t="s">
        <v>15</v>
      </c>
      <c r="C23" s="4" t="s">
        <v>55</v>
      </c>
      <c r="D23" s="4" t="s">
        <v>56</v>
      </c>
      <c r="E23" s="4" t="s">
        <v>18</v>
      </c>
      <c r="F23" s="4"/>
      <c r="G23" s="4" t="s">
        <v>19</v>
      </c>
      <c r="H23" s="6">
        <v>5</v>
      </c>
      <c r="I23" s="7">
        <v>5</v>
      </c>
      <c r="J23" s="6">
        <f t="shared" si="0"/>
        <v>0</v>
      </c>
      <c r="K23" s="8">
        <v>0</v>
      </c>
      <c r="L23" s="8">
        <f>O23</f>
        <v>5</v>
      </c>
      <c r="M23" s="8">
        <f t="shared" si="2"/>
        <v>0</v>
      </c>
      <c r="N23" s="13" t="s">
        <v>108</v>
      </c>
      <c r="O23" s="10">
        <v>5</v>
      </c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</row>
    <row r="24" spans="1:29" x14ac:dyDescent="0.25">
      <c r="A24" s="4" t="s">
        <v>57</v>
      </c>
      <c r="B24" s="5" t="s">
        <v>58</v>
      </c>
      <c r="C24" s="4" t="s">
        <v>59</v>
      </c>
      <c r="D24" s="4" t="s">
        <v>60</v>
      </c>
      <c r="E24" s="4" t="s">
        <v>18</v>
      </c>
      <c r="F24" s="4"/>
      <c r="G24" s="4" t="s">
        <v>19</v>
      </c>
      <c r="H24" s="6">
        <v>10</v>
      </c>
      <c r="I24" s="7">
        <v>10</v>
      </c>
      <c r="J24" s="6">
        <f t="shared" si="0"/>
        <v>0</v>
      </c>
      <c r="K24" s="8">
        <v>0</v>
      </c>
      <c r="L24" s="8">
        <f>O24</f>
        <v>10</v>
      </c>
      <c r="M24" s="8">
        <f t="shared" si="2"/>
        <v>0</v>
      </c>
      <c r="N24" s="10" t="s">
        <v>109</v>
      </c>
      <c r="O24" s="10">
        <v>10</v>
      </c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</row>
    <row r="25" spans="1:29" x14ac:dyDescent="0.25">
      <c r="A25" s="4" t="s">
        <v>57</v>
      </c>
      <c r="B25" s="5" t="s">
        <v>58</v>
      </c>
      <c r="C25" s="4" t="s">
        <v>61</v>
      </c>
      <c r="D25" s="4" t="s">
        <v>62</v>
      </c>
      <c r="E25" s="4" t="s">
        <v>18</v>
      </c>
      <c r="F25" s="4"/>
      <c r="G25" s="4" t="s">
        <v>19</v>
      </c>
      <c r="H25" s="6">
        <v>55</v>
      </c>
      <c r="I25" s="7">
        <v>55</v>
      </c>
      <c r="J25" s="6">
        <f t="shared" si="0"/>
        <v>0</v>
      </c>
      <c r="K25" s="8">
        <f>O25+R25</f>
        <v>36</v>
      </c>
      <c r="L25" s="8">
        <v>19</v>
      </c>
      <c r="M25" s="8">
        <f t="shared" si="2"/>
        <v>0</v>
      </c>
      <c r="N25" s="9" t="s">
        <v>63</v>
      </c>
      <c r="O25" s="10">
        <v>18</v>
      </c>
      <c r="P25" s="11" t="s">
        <v>61</v>
      </c>
      <c r="Q25" s="9" t="s">
        <v>64</v>
      </c>
      <c r="R25" s="10">
        <v>18</v>
      </c>
      <c r="S25" s="11" t="s">
        <v>61</v>
      </c>
      <c r="T25" s="10" t="s">
        <v>109</v>
      </c>
      <c r="U25" s="10">
        <v>8</v>
      </c>
      <c r="V25" s="10"/>
      <c r="W25" s="10" t="s">
        <v>110</v>
      </c>
      <c r="X25" s="10">
        <v>11</v>
      </c>
      <c r="Y25" s="10"/>
      <c r="Z25" s="10"/>
      <c r="AA25" s="10"/>
      <c r="AB25" s="10"/>
      <c r="AC25" s="10"/>
    </row>
    <row r="26" spans="1:29" x14ac:dyDescent="0.25">
      <c r="A26" s="4" t="s">
        <v>57</v>
      </c>
      <c r="B26" s="5" t="s">
        <v>58</v>
      </c>
      <c r="C26" s="4" t="s">
        <v>93</v>
      </c>
      <c r="D26" s="4" t="s">
        <v>65</v>
      </c>
      <c r="E26" s="4" t="s">
        <v>18</v>
      </c>
      <c r="F26" s="4"/>
      <c r="G26" s="4" t="s">
        <v>19</v>
      </c>
      <c r="H26" s="6">
        <v>8</v>
      </c>
      <c r="I26" s="7">
        <v>8</v>
      </c>
      <c r="J26" s="6">
        <f t="shared" si="0"/>
        <v>0</v>
      </c>
      <c r="K26" s="8">
        <v>0</v>
      </c>
      <c r="L26" s="8">
        <f>O26</f>
        <v>8</v>
      </c>
      <c r="M26" s="8">
        <f t="shared" si="2"/>
        <v>0</v>
      </c>
      <c r="N26" s="10" t="s">
        <v>111</v>
      </c>
      <c r="O26" s="10">
        <v>8</v>
      </c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</row>
    <row r="27" spans="1:29" ht="31.5" x14ac:dyDescent="0.25">
      <c r="A27" s="4" t="s">
        <v>57</v>
      </c>
      <c r="B27" s="5" t="s">
        <v>58</v>
      </c>
      <c r="C27" s="4" t="s">
        <v>95</v>
      </c>
      <c r="D27" s="4" t="s">
        <v>92</v>
      </c>
      <c r="E27" s="4" t="s">
        <v>18</v>
      </c>
      <c r="F27" s="4"/>
      <c r="G27" s="4" t="s">
        <v>19</v>
      </c>
      <c r="H27" s="6">
        <v>26</v>
      </c>
      <c r="I27" s="7">
        <v>26</v>
      </c>
      <c r="J27" s="6">
        <f t="shared" si="0"/>
        <v>0</v>
      </c>
      <c r="K27" s="8">
        <v>18</v>
      </c>
      <c r="L27" s="8">
        <v>8</v>
      </c>
      <c r="M27" s="8">
        <f t="shared" si="2"/>
        <v>0</v>
      </c>
      <c r="N27" s="9" t="s">
        <v>67</v>
      </c>
      <c r="O27" s="10">
        <v>18</v>
      </c>
      <c r="P27" s="11" t="s">
        <v>66</v>
      </c>
      <c r="Q27" s="10" t="s">
        <v>111</v>
      </c>
      <c r="R27" s="10">
        <v>8</v>
      </c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</row>
    <row r="28" spans="1:29" x14ac:dyDescent="0.25">
      <c r="A28" s="4" t="s">
        <v>57</v>
      </c>
      <c r="B28" s="5" t="s">
        <v>58</v>
      </c>
      <c r="C28" s="4" t="s">
        <v>89</v>
      </c>
      <c r="D28" s="4" t="s">
        <v>81</v>
      </c>
      <c r="E28" s="4" t="s">
        <v>18</v>
      </c>
      <c r="F28" s="4"/>
      <c r="G28" s="4" t="s">
        <v>19</v>
      </c>
      <c r="H28" s="6">
        <v>19</v>
      </c>
      <c r="I28" s="7">
        <v>19</v>
      </c>
      <c r="J28" s="6">
        <f t="shared" si="0"/>
        <v>0</v>
      </c>
      <c r="K28" s="8">
        <v>0</v>
      </c>
      <c r="L28" s="8">
        <f>O28+R28</f>
        <v>19</v>
      </c>
      <c r="M28" s="8">
        <f t="shared" si="2"/>
        <v>0</v>
      </c>
      <c r="N28" s="13" t="s">
        <v>112</v>
      </c>
      <c r="O28" s="10">
        <v>18</v>
      </c>
      <c r="P28" s="11"/>
      <c r="Q28" s="10" t="s">
        <v>113</v>
      </c>
      <c r="R28" s="10">
        <v>1</v>
      </c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spans="1:29" x14ac:dyDescent="0.25">
      <c r="A29" s="4" t="s">
        <v>57</v>
      </c>
      <c r="B29" s="5" t="s">
        <v>58</v>
      </c>
      <c r="C29" s="15" t="s">
        <v>90</v>
      </c>
      <c r="D29" s="4" t="s">
        <v>82</v>
      </c>
      <c r="E29" s="4" t="s">
        <v>18</v>
      </c>
      <c r="F29" s="4"/>
      <c r="G29" s="4" t="s">
        <v>19</v>
      </c>
      <c r="H29" s="6">
        <v>5</v>
      </c>
      <c r="I29" s="7">
        <v>5</v>
      </c>
      <c r="J29" s="6">
        <f t="shared" si="0"/>
        <v>0</v>
      </c>
      <c r="K29" s="8">
        <v>0</v>
      </c>
      <c r="L29" s="8">
        <v>5</v>
      </c>
      <c r="M29" s="8">
        <f t="shared" si="2"/>
        <v>0</v>
      </c>
      <c r="N29" s="13" t="s">
        <v>111</v>
      </c>
      <c r="O29" s="10">
        <v>2</v>
      </c>
      <c r="P29" s="11"/>
      <c r="Q29" s="10" t="s">
        <v>113</v>
      </c>
      <c r="R29" s="10">
        <v>3</v>
      </c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</row>
    <row r="31" spans="1:29" x14ac:dyDescent="0.2">
      <c r="C31" s="16"/>
    </row>
  </sheetData>
  <mergeCells count="30">
    <mergeCell ref="A2:C2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F5:F6"/>
    <mergeCell ref="G5:G6"/>
    <mergeCell ref="H5:H6"/>
    <mergeCell ref="I5:I6"/>
    <mergeCell ref="J5:J6"/>
    <mergeCell ref="A5:A6"/>
    <mergeCell ref="B5:B6"/>
    <mergeCell ref="C5:C6"/>
    <mergeCell ref="D5:D6"/>
    <mergeCell ref="E5:E6"/>
    <mergeCell ref="W5:W6"/>
    <mergeCell ref="X5:X6"/>
    <mergeCell ref="Y5:Y6"/>
    <mergeCell ref="AC5:AC6"/>
    <mergeCell ref="L5:L6"/>
    <mergeCell ref="Z5:Z6"/>
    <mergeCell ref="AA5:AA6"/>
    <mergeCell ref="AB5:AB6"/>
    <mergeCell ref="M5:M6"/>
  </mergeCells>
  <pageMargins left="0.70866141732283472" right="0.70866141732283472" top="0.74803149606299213" bottom="0.74803149606299213" header="0.31496062992125984" footer="0.31496062992125984"/>
  <pageSetup paperSize="9" scale="28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2021-09-08T07:15:00Z</cp:lastPrinted>
  <dcterms:created xsi:type="dcterms:W3CDTF">2021-07-21T15:27:47Z</dcterms:created>
  <dcterms:modified xsi:type="dcterms:W3CDTF">2024-08-31T13:42:27Z</dcterms:modified>
</cp:coreProperties>
</file>